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120" activeTab="0"/>
  </bookViews>
  <sheets>
    <sheet name="Ocena i Ranking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<sst xmlns="http://schemas.openxmlformats.org/spreadsheetml/2006/main" count="57" uniqueCount="50">
  <si>
    <t>NPVQ</t>
  </si>
  <si>
    <t>Tabela 1</t>
  </si>
  <si>
    <t>Nazwa</t>
  </si>
  <si>
    <t>Waga</t>
  </si>
  <si>
    <t>Kryteria</t>
  </si>
  <si>
    <t>CELE</t>
  </si>
  <si>
    <t>Korzyści środowiskowe</t>
  </si>
  <si>
    <t>Tabela 2</t>
  </si>
  <si>
    <t>Projekt 8</t>
  </si>
  <si>
    <t>Projekt 15</t>
  </si>
  <si>
    <t>Projekt 9</t>
  </si>
  <si>
    <t>Projekt 18</t>
  </si>
  <si>
    <t>Projekt 16</t>
  </si>
  <si>
    <t>Projekt 13</t>
  </si>
  <si>
    <t>Projekt 7</t>
  </si>
  <si>
    <t>Projekt 11</t>
  </si>
  <si>
    <t>Projekt 3</t>
  </si>
  <si>
    <t>Projekt 10</t>
  </si>
  <si>
    <t>Projekt 5</t>
  </si>
  <si>
    <t>Projekt 14</t>
  </si>
  <si>
    <t>Projekt 6</t>
  </si>
  <si>
    <t>Projekt 17</t>
  </si>
  <si>
    <t>Projekt 2</t>
  </si>
  <si>
    <t>Projekt 12</t>
  </si>
  <si>
    <t>Projekt 1</t>
  </si>
  <si>
    <t>Projekt 19</t>
  </si>
  <si>
    <t>Projekt 4</t>
  </si>
  <si>
    <t>Ranking projektów</t>
  </si>
  <si>
    <t>Wskaźnik oceny</t>
  </si>
  <si>
    <t>Proszę wprowadzić wartości w zielone pola!</t>
  </si>
  <si>
    <t>Poprawa komfortu</t>
  </si>
  <si>
    <t>Kalkulacja wskaźników oceny projektów na podstawie wybranych celów i kryteriów</t>
  </si>
  <si>
    <t>Skutki społeczne</t>
  </si>
  <si>
    <t>Akceptowalne ceny energii</t>
  </si>
  <si>
    <t>Zmniejszenie emisji</t>
  </si>
  <si>
    <t>Zmniejszenie rachunków za energię o 30%</t>
  </si>
  <si>
    <t>Sprawdzone technologie</t>
  </si>
  <si>
    <t>Dostępne OZE</t>
  </si>
  <si>
    <t>Koszty inwestycyjne</t>
  </si>
  <si>
    <t>Finansowanie grantowe</t>
  </si>
  <si>
    <t>Zmniejszenie ilości lokalnych zanieczyszczeń</t>
  </si>
  <si>
    <t>Koszty inwestycyjne '000</t>
  </si>
  <si>
    <t>Skumulowane inwestycje</t>
  </si>
  <si>
    <t>Proszę wprowadzić wartości w niebieskie pola!</t>
  </si>
  <si>
    <t>Projekty są porządkowane wg:</t>
  </si>
  <si>
    <t>Malejąco</t>
  </si>
  <si>
    <t>Kosztów inwestycyjnych</t>
  </si>
  <si>
    <t>Rosnąco</t>
  </si>
  <si>
    <t>RAZEM</t>
  </si>
  <si>
    <t xml:space="preserve">Wskaźnika oceny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</si>
</sst>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2">
    <font>
      <sz val="10"/>
      <name val="Arial"/>
      <family val="0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2" fontId="0" fillId="35" borderId="17" xfId="0" applyNumberFormat="1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14" xfId="0" applyFont="1" applyFill="1" applyBorder="1" applyAlignment="1">
      <alignment horizontal="center"/>
    </xf>
    <xf numFmtId="0" fontId="0" fillId="37" borderId="14" xfId="0" applyFont="1" applyFill="1" applyBorder="1" applyAlignment="1">
      <alignment/>
    </xf>
    <xf numFmtId="0" fontId="0" fillId="36" borderId="14" xfId="0" applyFont="1" applyFill="1" applyBorder="1" applyAlignment="1">
      <alignment horizontal="center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2" fontId="0" fillId="35" borderId="21" xfId="0" applyNumberFormat="1" applyFill="1" applyBorder="1" applyAlignment="1">
      <alignment/>
    </xf>
    <xf numFmtId="0" fontId="0" fillId="36" borderId="22" xfId="0" applyFill="1" applyBorder="1" applyAlignment="1">
      <alignment/>
    </xf>
    <xf numFmtId="0" fontId="5" fillId="37" borderId="13" xfId="0" applyFont="1" applyFill="1" applyBorder="1" applyAlignment="1">
      <alignment/>
    </xf>
    <xf numFmtId="0" fontId="0" fillId="38" borderId="14" xfId="0" applyFont="1" applyFill="1" applyBorder="1" applyAlignment="1">
      <alignment horizontal="center"/>
    </xf>
    <xf numFmtId="0" fontId="0" fillId="39" borderId="19" xfId="0" applyFill="1" applyBorder="1" applyAlignment="1">
      <alignment/>
    </xf>
    <xf numFmtId="0" fontId="0" fillId="39" borderId="20" xfId="0" applyFill="1" applyBorder="1" applyAlignment="1">
      <alignment/>
    </xf>
    <xf numFmtId="2" fontId="0" fillId="39" borderId="21" xfId="0" applyNumberFormat="1" applyFill="1" applyBorder="1" applyAlignment="1">
      <alignment/>
    </xf>
    <xf numFmtId="0" fontId="5" fillId="36" borderId="10" xfId="0" applyFont="1" applyFill="1" applyBorder="1" applyAlignment="1">
      <alignment horizontal="right"/>
    </xf>
    <xf numFmtId="0" fontId="5" fillId="36" borderId="11" xfId="0" applyFont="1" applyFill="1" applyBorder="1" applyAlignment="1">
      <alignment horizontal="center"/>
    </xf>
    <xf numFmtId="0" fontId="6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2" fontId="0" fillId="35" borderId="25" xfId="0" applyNumberFormat="1" applyFill="1" applyBorder="1" applyAlignment="1">
      <alignment/>
    </xf>
    <xf numFmtId="0" fontId="0" fillId="36" borderId="26" xfId="0" applyFill="1" applyBorder="1" applyAlignment="1">
      <alignment/>
    </xf>
    <xf numFmtId="0" fontId="7" fillId="39" borderId="27" xfId="0" applyFont="1" applyFill="1" applyBorder="1" applyAlignment="1">
      <alignment/>
    </xf>
    <xf numFmtId="0" fontId="7" fillId="39" borderId="28" xfId="0" applyFont="1" applyFill="1" applyBorder="1" applyAlignment="1">
      <alignment/>
    </xf>
    <xf numFmtId="0" fontId="0" fillId="39" borderId="11" xfId="0" applyFill="1" applyBorder="1" applyAlignment="1">
      <alignment/>
    </xf>
    <xf numFmtId="0" fontId="5" fillId="35" borderId="29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30" xfId="0" applyFill="1" applyBorder="1" applyAlignment="1">
      <alignment/>
    </xf>
    <xf numFmtId="0" fontId="5" fillId="35" borderId="31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0" fillId="35" borderId="14" xfId="0" applyFill="1" applyBorder="1" applyAlignment="1">
      <alignment/>
    </xf>
    <xf numFmtId="0" fontId="5" fillId="0" borderId="0" xfId="0" applyFont="1" applyAlignment="1">
      <alignment horizontal="right"/>
    </xf>
    <xf numFmtId="0" fontId="6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37" borderId="13" xfId="0" applyFont="1" applyFill="1" applyBorder="1" applyAlignment="1">
      <alignment wrapText="1"/>
    </xf>
    <xf numFmtId="0" fontId="0" fillId="38" borderId="14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vertical="center"/>
    </xf>
    <xf numFmtId="0" fontId="0" fillId="36" borderId="14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wrapText="1"/>
    </xf>
    <xf numFmtId="0" fontId="0" fillId="35" borderId="19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2" fontId="0" fillId="35" borderId="21" xfId="0" applyNumberFormat="1" applyFill="1" applyBorder="1" applyAlignment="1">
      <alignment vertical="center"/>
    </xf>
    <xf numFmtId="0" fontId="0" fillId="36" borderId="22" xfId="0" applyFill="1" applyBorder="1" applyAlignment="1">
      <alignment vertical="center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35" borderId="30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3" fillId="34" borderId="27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2"/>
  <sheetViews>
    <sheetView tabSelected="1" zoomScalePageLayoutView="0" workbookViewId="0" topLeftCell="C1">
      <selection activeCell="M14" sqref="M14"/>
    </sheetView>
  </sheetViews>
  <sheetFormatPr defaultColWidth="9.140625" defaultRowHeight="12.75"/>
  <cols>
    <col min="2" max="2" width="28.140625" style="0" customWidth="1"/>
    <col min="3" max="3" width="11.8515625" style="0" customWidth="1"/>
    <col min="4" max="4" width="24.00390625" style="0" customWidth="1"/>
    <col min="5" max="5" width="13.140625" style="0" customWidth="1"/>
    <col min="6" max="6" width="11.140625" style="0" customWidth="1"/>
    <col min="7" max="7" width="9.140625" style="0" customWidth="1"/>
    <col min="8" max="8" width="14.7109375" style="0" customWidth="1"/>
    <col min="9" max="9" width="9.421875" style="0" customWidth="1"/>
    <col min="10" max="10" width="12.421875" style="0" customWidth="1"/>
    <col min="12" max="12" width="14.28125" style="0" customWidth="1"/>
  </cols>
  <sheetData>
    <row r="3" spans="2:8" ht="15.75">
      <c r="B3" s="1" t="s">
        <v>31</v>
      </c>
      <c r="C3" s="1"/>
      <c r="D3" s="1"/>
      <c r="E3" s="2"/>
      <c r="H3" s="1" t="s">
        <v>27</v>
      </c>
    </row>
    <row r="4" spans="6:12" ht="13.5" thickBot="1">
      <c r="F4" s="43" t="s">
        <v>1</v>
      </c>
      <c r="L4" s="43" t="s">
        <v>7</v>
      </c>
    </row>
    <row r="5" spans="2:12" ht="39" thickBot="1">
      <c r="B5" s="59" t="s">
        <v>5</v>
      </c>
      <c r="C5" s="60"/>
      <c r="D5" s="61" t="s">
        <v>4</v>
      </c>
      <c r="E5" s="60"/>
      <c r="F5" s="62" t="s">
        <v>28</v>
      </c>
      <c r="H5" s="3" t="s">
        <v>2</v>
      </c>
      <c r="I5" s="4" t="s">
        <v>28</v>
      </c>
      <c r="J5" s="4" t="s">
        <v>41</v>
      </c>
      <c r="K5" s="5" t="s">
        <v>0</v>
      </c>
      <c r="L5" s="6" t="s">
        <v>42</v>
      </c>
    </row>
    <row r="6" spans="2:12" ht="13.5" thickBot="1">
      <c r="B6" s="7" t="s">
        <v>2</v>
      </c>
      <c r="C6" s="8" t="s">
        <v>3</v>
      </c>
      <c r="D6" s="8" t="s">
        <v>2</v>
      </c>
      <c r="E6" s="8" t="s">
        <v>3</v>
      </c>
      <c r="F6" s="63"/>
      <c r="H6" s="9" t="s">
        <v>8</v>
      </c>
      <c r="I6" s="10">
        <v>195</v>
      </c>
      <c r="J6" s="10">
        <v>1250</v>
      </c>
      <c r="K6" s="11">
        <v>2</v>
      </c>
      <c r="L6" s="12">
        <f>J6</f>
        <v>1250</v>
      </c>
    </row>
    <row r="7" spans="2:12" ht="13.5" thickBot="1">
      <c r="B7" s="13"/>
      <c r="C7" s="14"/>
      <c r="D7" s="15"/>
      <c r="E7" s="14"/>
      <c r="F7" s="16"/>
      <c r="H7" s="17" t="s">
        <v>9</v>
      </c>
      <c r="I7" s="18">
        <v>162</v>
      </c>
      <c r="J7" s="18">
        <v>520</v>
      </c>
      <c r="K7" s="19">
        <v>0.88</v>
      </c>
      <c r="L7" s="20">
        <f>L6+J7</f>
        <v>1770</v>
      </c>
    </row>
    <row r="8" spans="2:12" ht="26.25" thickBot="1">
      <c r="B8" s="46" t="s">
        <v>35</v>
      </c>
      <c r="C8" s="47">
        <v>5</v>
      </c>
      <c r="D8" s="48" t="s">
        <v>36</v>
      </c>
      <c r="E8" s="47">
        <v>2</v>
      </c>
      <c r="F8" s="49">
        <f>$C$8*E8</f>
        <v>10</v>
      </c>
      <c r="H8" s="51" t="s">
        <v>10</v>
      </c>
      <c r="I8" s="52">
        <v>155</v>
      </c>
      <c r="J8" s="52">
        <v>1320</v>
      </c>
      <c r="K8" s="53">
        <v>2</v>
      </c>
      <c r="L8" s="54">
        <f aca="true" t="shared" si="0" ref="L8:L24">L7+J8</f>
        <v>3090</v>
      </c>
    </row>
    <row r="9" spans="2:12" ht="13.5" thickBot="1">
      <c r="B9" s="13"/>
      <c r="C9" s="14"/>
      <c r="D9" s="15" t="s">
        <v>37</v>
      </c>
      <c r="E9" s="22">
        <v>5</v>
      </c>
      <c r="F9" s="16">
        <f>$C$8*E9</f>
        <v>25</v>
      </c>
      <c r="H9" s="23" t="s">
        <v>11</v>
      </c>
      <c r="I9" s="24">
        <v>155</v>
      </c>
      <c r="J9" s="24">
        <v>550</v>
      </c>
      <c r="K9" s="25">
        <v>1.5</v>
      </c>
      <c r="L9" s="20">
        <f t="shared" si="0"/>
        <v>3640</v>
      </c>
    </row>
    <row r="10" spans="2:12" ht="13.5" thickBot="1">
      <c r="B10" s="13"/>
      <c r="C10" s="14"/>
      <c r="D10" s="15" t="s">
        <v>39</v>
      </c>
      <c r="E10" s="22">
        <v>5</v>
      </c>
      <c r="F10" s="16">
        <f>$C$8*E10</f>
        <v>25</v>
      </c>
      <c r="H10" s="23" t="s">
        <v>12</v>
      </c>
      <c r="I10" s="24">
        <v>155</v>
      </c>
      <c r="J10" s="24">
        <v>550</v>
      </c>
      <c r="K10" s="25">
        <v>1.23</v>
      </c>
      <c r="L10" s="20">
        <f t="shared" si="0"/>
        <v>4190</v>
      </c>
    </row>
    <row r="11" spans="2:12" ht="13.5" thickBot="1">
      <c r="B11" s="13"/>
      <c r="C11" s="14"/>
      <c r="D11" s="15" t="s">
        <v>38</v>
      </c>
      <c r="E11" s="22">
        <v>5</v>
      </c>
      <c r="F11" s="16">
        <f>$C$8*E11</f>
        <v>25</v>
      </c>
      <c r="H11" s="17" t="s">
        <v>13</v>
      </c>
      <c r="I11" s="18">
        <v>155</v>
      </c>
      <c r="J11" s="18">
        <v>354</v>
      </c>
      <c r="K11" s="19">
        <v>2.18</v>
      </c>
      <c r="L11" s="20">
        <f t="shared" si="0"/>
        <v>4544</v>
      </c>
    </row>
    <row r="12" spans="2:12" ht="13.5" thickBot="1">
      <c r="B12" s="13"/>
      <c r="C12" s="14"/>
      <c r="D12" s="15" t="s">
        <v>0</v>
      </c>
      <c r="E12" s="22">
        <v>4</v>
      </c>
      <c r="F12" s="16">
        <f>$C$8*E12</f>
        <v>20</v>
      </c>
      <c r="H12" s="17" t="s">
        <v>14</v>
      </c>
      <c r="I12" s="18">
        <v>142</v>
      </c>
      <c r="J12" s="18">
        <v>1024</v>
      </c>
      <c r="K12" s="19">
        <v>2.5</v>
      </c>
      <c r="L12" s="20">
        <f t="shared" si="0"/>
        <v>5568</v>
      </c>
    </row>
    <row r="13" spans="2:12" ht="13.5" thickBot="1">
      <c r="B13" s="13"/>
      <c r="C13" s="14"/>
      <c r="D13" s="15"/>
      <c r="E13" s="14"/>
      <c r="F13" s="16"/>
      <c r="H13" s="17" t="s">
        <v>15</v>
      </c>
      <c r="I13" s="18">
        <v>132</v>
      </c>
      <c r="J13" s="18">
        <v>295</v>
      </c>
      <c r="K13" s="19">
        <v>0.55</v>
      </c>
      <c r="L13" s="20">
        <f t="shared" si="0"/>
        <v>5863</v>
      </c>
    </row>
    <row r="14" spans="2:12" ht="13.5" thickBot="1">
      <c r="B14" s="21" t="s">
        <v>32</v>
      </c>
      <c r="C14" s="22">
        <v>4</v>
      </c>
      <c r="D14" s="15" t="s">
        <v>30</v>
      </c>
      <c r="E14" s="22">
        <v>5</v>
      </c>
      <c r="F14" s="16">
        <f>$C$14*E14</f>
        <v>20</v>
      </c>
      <c r="H14" s="17" t="s">
        <v>16</v>
      </c>
      <c r="I14" s="18">
        <v>131</v>
      </c>
      <c r="J14" s="18">
        <v>712</v>
      </c>
      <c r="K14" s="19">
        <v>1.45</v>
      </c>
      <c r="L14" s="20">
        <f t="shared" si="0"/>
        <v>6575</v>
      </c>
    </row>
    <row r="15" spans="2:12" ht="13.5" thickBot="1">
      <c r="B15" s="13"/>
      <c r="C15" s="14"/>
      <c r="D15" s="15" t="s">
        <v>33</v>
      </c>
      <c r="E15" s="22">
        <v>3</v>
      </c>
      <c r="F15" s="16">
        <f>$C$14*E15</f>
        <v>12</v>
      </c>
      <c r="H15" s="17" t="s">
        <v>17</v>
      </c>
      <c r="I15" s="18">
        <v>126</v>
      </c>
      <c r="J15" s="18">
        <v>224</v>
      </c>
      <c r="K15" s="19">
        <v>1.12</v>
      </c>
      <c r="L15" s="20">
        <f t="shared" si="0"/>
        <v>6799</v>
      </c>
    </row>
    <row r="16" spans="2:12" ht="13.5" thickBot="1">
      <c r="B16" s="13"/>
      <c r="C16" s="14"/>
      <c r="D16" s="15"/>
      <c r="E16" s="14"/>
      <c r="F16" s="16"/>
      <c r="H16" s="17" t="s">
        <v>18</v>
      </c>
      <c r="I16" s="18">
        <v>114</v>
      </c>
      <c r="J16" s="18">
        <v>912</v>
      </c>
      <c r="K16" s="19">
        <v>1.48</v>
      </c>
      <c r="L16" s="20">
        <f t="shared" si="0"/>
        <v>7711</v>
      </c>
    </row>
    <row r="17" spans="2:12" ht="13.5" thickBot="1">
      <c r="B17" s="21" t="s">
        <v>6</v>
      </c>
      <c r="C17" s="22">
        <v>2</v>
      </c>
      <c r="D17" s="15" t="s">
        <v>34</v>
      </c>
      <c r="E17" s="22">
        <v>2</v>
      </c>
      <c r="F17" s="16">
        <f>$C$17*E17</f>
        <v>4</v>
      </c>
      <c r="H17" s="17" t="s">
        <v>19</v>
      </c>
      <c r="I17" s="18">
        <v>114</v>
      </c>
      <c r="J17" s="18">
        <v>356</v>
      </c>
      <c r="K17" s="19">
        <v>0.69</v>
      </c>
      <c r="L17" s="20">
        <f t="shared" si="0"/>
        <v>8067</v>
      </c>
    </row>
    <row r="18" spans="2:12" ht="26.25" thickBot="1">
      <c r="B18" s="13"/>
      <c r="C18" s="14"/>
      <c r="D18" s="50" t="s">
        <v>40</v>
      </c>
      <c r="E18" s="47">
        <v>5</v>
      </c>
      <c r="F18" s="49">
        <f>$C$17*E18</f>
        <v>10</v>
      </c>
      <c r="H18" s="51" t="s">
        <v>20</v>
      </c>
      <c r="I18" s="52">
        <v>113</v>
      </c>
      <c r="J18" s="52">
        <v>955</v>
      </c>
      <c r="K18" s="53">
        <v>1.9</v>
      </c>
      <c r="L18" s="54">
        <f t="shared" si="0"/>
        <v>9022</v>
      </c>
    </row>
    <row r="19" spans="8:12" ht="13.5" thickBot="1">
      <c r="H19" s="17" t="s">
        <v>21</v>
      </c>
      <c r="I19" s="18">
        <v>103</v>
      </c>
      <c r="J19" s="18">
        <v>585</v>
      </c>
      <c r="K19" s="19">
        <v>0.95</v>
      </c>
      <c r="L19" s="20">
        <f t="shared" si="0"/>
        <v>9607</v>
      </c>
    </row>
    <row r="20" spans="5:12" ht="13.5" thickBot="1">
      <c r="E20" s="26" t="s">
        <v>48</v>
      </c>
      <c r="F20" s="27">
        <f>SUM(F8:F18)</f>
        <v>151</v>
      </c>
      <c r="H20" s="17" t="s">
        <v>22</v>
      </c>
      <c r="I20" s="18">
        <v>98</v>
      </c>
      <c r="J20" s="18">
        <v>620</v>
      </c>
      <c r="K20" s="19">
        <v>1.5</v>
      </c>
      <c r="L20" s="20">
        <f t="shared" si="0"/>
        <v>10227</v>
      </c>
    </row>
    <row r="21" spans="8:12" ht="12.75">
      <c r="H21" s="17" t="s">
        <v>23</v>
      </c>
      <c r="I21" s="18">
        <v>98</v>
      </c>
      <c r="J21" s="18">
        <v>313</v>
      </c>
      <c r="K21" s="19">
        <v>1.4</v>
      </c>
      <c r="L21" s="20">
        <f t="shared" si="0"/>
        <v>10540</v>
      </c>
    </row>
    <row r="22" spans="8:12" ht="12.75">
      <c r="H22" s="17" t="s">
        <v>24</v>
      </c>
      <c r="I22" s="18">
        <v>98</v>
      </c>
      <c r="J22" s="18">
        <v>185</v>
      </c>
      <c r="K22" s="19">
        <v>0.9</v>
      </c>
      <c r="L22" s="20">
        <f t="shared" si="0"/>
        <v>10725</v>
      </c>
    </row>
    <row r="23" spans="2:12" ht="15">
      <c r="B23" s="28" t="s">
        <v>29</v>
      </c>
      <c r="C23" s="29"/>
      <c r="D23" s="56"/>
      <c r="H23" s="17" t="s">
        <v>25</v>
      </c>
      <c r="I23" s="18">
        <v>87</v>
      </c>
      <c r="J23" s="18">
        <v>600</v>
      </c>
      <c r="K23" s="19">
        <v>0.86</v>
      </c>
      <c r="L23" s="20">
        <f t="shared" si="0"/>
        <v>11325</v>
      </c>
    </row>
    <row r="24" spans="8:12" ht="13.5" thickBot="1">
      <c r="H24" s="30" t="s">
        <v>26</v>
      </c>
      <c r="I24" s="31">
        <v>56</v>
      </c>
      <c r="J24" s="31">
        <v>789</v>
      </c>
      <c r="K24" s="32">
        <v>1.8</v>
      </c>
      <c r="L24" s="33">
        <f t="shared" si="0"/>
        <v>12114</v>
      </c>
    </row>
    <row r="25" ht="13.5" thickBot="1"/>
    <row r="26" spans="8:10" ht="16.5" thickBot="1">
      <c r="H26" s="34" t="s">
        <v>44</v>
      </c>
      <c r="I26" s="35"/>
      <c r="J26" s="36"/>
    </row>
    <row r="27" spans="8:10" ht="12.75">
      <c r="H27" s="37" t="s">
        <v>49</v>
      </c>
      <c r="I27" s="38"/>
      <c r="J27" s="57" t="s">
        <v>45</v>
      </c>
    </row>
    <row r="28" spans="8:10" ht="12.75">
      <c r="H28" s="40" t="s">
        <v>46</v>
      </c>
      <c r="I28" s="39"/>
      <c r="J28" s="57" t="s">
        <v>47</v>
      </c>
    </row>
    <row r="29" spans="8:10" ht="13.5" thickBot="1">
      <c r="H29" s="41" t="s">
        <v>0</v>
      </c>
      <c r="I29" s="42"/>
      <c r="J29" s="58" t="s">
        <v>45</v>
      </c>
    </row>
    <row r="32" spans="8:12" ht="15">
      <c r="H32" s="44" t="s">
        <v>43</v>
      </c>
      <c r="I32" s="45"/>
      <c r="J32" s="45"/>
      <c r="K32" s="45"/>
      <c r="L32" s="55"/>
    </row>
  </sheetData>
  <sheetProtection/>
  <mergeCells count="3">
    <mergeCell ref="B5:C5"/>
    <mergeCell ref="D5:E5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Manchev</dc:creator>
  <cp:keywords/>
  <dc:description/>
  <cp:lastModifiedBy>Patrycja Hernik</cp:lastModifiedBy>
  <cp:lastPrinted>2008-12-17T12:11:49Z</cp:lastPrinted>
  <dcterms:created xsi:type="dcterms:W3CDTF">2008-12-16T12:54:35Z</dcterms:created>
  <dcterms:modified xsi:type="dcterms:W3CDTF">2010-01-07T07:46:37Z</dcterms:modified>
  <cp:category/>
  <cp:version/>
  <cp:contentType/>
  <cp:contentStatus/>
</cp:coreProperties>
</file>